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BALANCE (2)" sheetId="1" r:id="rId1"/>
    <sheet name="PYG (2)" sheetId="2" r:id="rId2"/>
  </sheets>
  <definedNames>
    <definedName name="_xlnm.Print_Area" localSheetId="1">'PYG (2)'!$A$2:$C$49</definedName>
  </definedNames>
  <calcPr fullCalcOnLoad="1"/>
</workbook>
</file>

<file path=xl/sharedStrings.xml><?xml version="1.0" encoding="utf-8"?>
<sst xmlns="http://schemas.openxmlformats.org/spreadsheetml/2006/main" count="101" uniqueCount="95">
  <si>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</si>
  <si>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</si>
  <si>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</si>
  <si>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</si>
  <si>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</si>
  <si>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</si>
  <si>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</si>
  <si>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</si>
  <si>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</si>
  <si>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</si>
  <si>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</si>
  <si>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</si>
  <si>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</si>
  <si>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</si>
  <si>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</si>
  <si>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PATRIMONIO INSTITUCIONAL</t>
  </si>
  <si>
    <t>Capital Fiscal</t>
  </si>
  <si>
    <t>Equipo Médico y Científico</t>
  </si>
  <si>
    <t>Muebles y Enseres</t>
  </si>
  <si>
    <t>Provisiones y Depreciaciones</t>
  </si>
  <si>
    <t>Equipo de Comunicación y Computo</t>
  </si>
  <si>
    <t>Equipo de Transporte</t>
  </si>
  <si>
    <t>TOTAL PATRIMONIO PUBLICO</t>
  </si>
  <si>
    <t>Depreciacion Acumulada</t>
  </si>
  <si>
    <t>OTROS ACTIVOS</t>
  </si>
  <si>
    <t>Bienes de Arte y Cultura</t>
  </si>
  <si>
    <t>TOTAL ACTIVO NO  CORRIENTE</t>
  </si>
  <si>
    <t xml:space="preserve">TOTAL ACTIVO </t>
  </si>
  <si>
    <t>TOTAL PASIVO + PATRIMONIO PUB.</t>
  </si>
  <si>
    <t>LIBARDO ROJAS SUAREZ</t>
  </si>
  <si>
    <t>JORGE E. MARTINEZ</t>
  </si>
  <si>
    <t>NEYL GRIZALES ARANA</t>
  </si>
  <si>
    <t>CONTADOR PUBLICO</t>
  </si>
  <si>
    <t>JEFE FINANCIERO</t>
  </si>
  <si>
    <t>RECTOR</t>
  </si>
  <si>
    <t>T.P. 20584-T</t>
  </si>
  <si>
    <t>C.C. # 6'208.819 Caicedonia (Valle)</t>
  </si>
  <si>
    <t>Retenciones en la Fuente por pagar</t>
  </si>
  <si>
    <t>INSTITUTO TECNICO NACIONAL DE COMERCIO  "SIMON RODRIGUEZ" DE CALI.</t>
  </si>
  <si>
    <t xml:space="preserve">ESTADO DE RESULTADOS </t>
  </si>
  <si>
    <t>Miles de Pesos</t>
  </si>
  <si>
    <t>INGRESOS</t>
  </si>
  <si>
    <t>Venta de Servicios Recursos Administrados</t>
  </si>
  <si>
    <t>Operaciones Insterinstitucionales</t>
  </si>
  <si>
    <t>Aportes y Traspaso de Fondos Recibidos</t>
  </si>
  <si>
    <t>TOTAL INGRESOS</t>
  </si>
  <si>
    <t>GASTOS GENERALES</t>
  </si>
  <si>
    <t>Gastos de Administración</t>
  </si>
  <si>
    <t>Sueldos y Salarios y Prestaciones Sociales</t>
  </si>
  <si>
    <t>Contribuciones Efectivas</t>
  </si>
  <si>
    <t>Aportes a la Nomina</t>
  </si>
  <si>
    <t>Impuestos contribuciones y tasas</t>
  </si>
  <si>
    <t>Otros Gastos</t>
  </si>
  <si>
    <t>TOTAL GASTOS</t>
  </si>
  <si>
    <t>TOTAL COSTOS</t>
  </si>
  <si>
    <t>TOTAL GASTOS + COSTOS</t>
  </si>
  <si>
    <t>NEYL GRIZALES ARANA                   LIBARDO ROJAS SUAREZ</t>
  </si>
  <si>
    <t xml:space="preserve">              JORGE E. MARTINEZ G.</t>
  </si>
  <si>
    <t>RECTOR                                         CONTADOR PUBLICO</t>
  </si>
  <si>
    <t xml:space="preserve">             JEFE FINANCIERO</t>
  </si>
  <si>
    <t xml:space="preserve">                                                                   T.P. 20584-T</t>
  </si>
  <si>
    <t xml:space="preserve">                                                                   C.C# 6'208.819 Caicedonia (Valle)</t>
  </si>
  <si>
    <t>Superàvit o Dèficit del Ejercicio</t>
  </si>
  <si>
    <t>SUPERAVIT O DEFICIT DEL EJERCICIO</t>
  </si>
  <si>
    <t>Construcciones en Curso</t>
  </si>
  <si>
    <t>Valorizaciones</t>
  </si>
  <si>
    <t>Superavit por Valorizacion</t>
  </si>
  <si>
    <t>Depreciaciones</t>
  </si>
  <si>
    <t>Amortizaciones</t>
  </si>
  <si>
    <t>BANCOS</t>
  </si>
  <si>
    <t>Comisiones y Otros Gastos Bancarios</t>
  </si>
  <si>
    <t>A CORTO PLAZO</t>
  </si>
  <si>
    <t>NIT. 800.248.004-7</t>
  </si>
  <si>
    <t>NIT.800.248.004-7</t>
  </si>
  <si>
    <t>Licencias Y Software</t>
  </si>
  <si>
    <t>GASTOS OPERACIONALES</t>
  </si>
  <si>
    <t>Gastos Generales</t>
  </si>
  <si>
    <t>Inversiones</t>
  </si>
  <si>
    <t>Provisiones ,Depreciaciones y Amortizaciones</t>
  </si>
  <si>
    <t>Superavit por Donación</t>
  </si>
  <si>
    <t>Seguros</t>
  </si>
  <si>
    <t>Otros Pasivos</t>
  </si>
  <si>
    <t xml:space="preserve">Impuestos, Contribuciones y Tasas </t>
  </si>
  <si>
    <t>Otros Ingresos</t>
  </si>
  <si>
    <t xml:space="preserve">Recursos Entregados en Admón </t>
  </si>
  <si>
    <t>Mantenimiento</t>
  </si>
  <si>
    <t>BALANCE GENERAL AL 30 SEPT. DEL 2016</t>
  </si>
  <si>
    <t>Caja Menor</t>
  </si>
  <si>
    <t>Acreedores</t>
  </si>
  <si>
    <t>DEL 1 DE ENERO AL 30 DE SEPT. DEL 2016</t>
  </si>
  <si>
    <t>Devoluciones, Rebajas y Descuentos</t>
  </si>
  <si>
    <t>Operaciones Sin Flujo de Efectivo</t>
  </si>
  <si>
    <t>Original Firmado</t>
  </si>
  <si>
    <t xml:space="preserve">       Original Firmado                                Original Firmado</t>
  </si>
  <si>
    <t xml:space="preserve">            Original Firmado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</si>
</sst>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u val="single"/>
      <sz val="10"/>
      <name val="Baskerville Old Face"/>
      <family val="1"/>
    </font>
    <font>
      <b/>
      <u val="single"/>
      <sz val="9"/>
      <name val="Baskerville Old Face"/>
      <family val="1"/>
    </font>
    <font>
      <i/>
      <sz val="9"/>
      <name val="Baskerville Old Face"/>
      <family val="1"/>
    </font>
    <font>
      <b/>
      <i/>
      <sz val="12"/>
      <name val="Algerian"/>
      <family val="5"/>
    </font>
    <font>
      <b/>
      <u val="single"/>
      <sz val="8"/>
      <name val="Baskerville Old Face"/>
      <family val="1"/>
    </font>
    <font>
      <b/>
      <i/>
      <sz val="10"/>
      <name val="Baskerville Old Face"/>
      <family val="1"/>
    </font>
    <font>
      <b/>
      <i/>
      <sz val="10"/>
      <name val="Algerian"/>
      <family val="5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sz val="10"/>
      <color indexed="8"/>
      <name val="Baskerville Old Face"/>
      <family val="1"/>
    </font>
    <font>
      <i/>
      <sz val="10"/>
      <color indexed="8"/>
      <name val="Baskerville Old Face"/>
      <family val="1"/>
    </font>
    <font>
      <b/>
      <i/>
      <sz val="10"/>
      <color indexed="8"/>
      <name val="Cambria"/>
      <family val="1"/>
    </font>
    <font>
      <i/>
      <sz val="10"/>
      <name val="Cambria"/>
      <family val="1"/>
    </font>
    <font>
      <i/>
      <sz val="10"/>
      <color indexed="8"/>
      <name val="Cambria"/>
      <family val="1"/>
    </font>
    <font>
      <b/>
      <i/>
      <u val="single"/>
      <sz val="10"/>
      <name val="Cambria"/>
      <family val="1"/>
    </font>
    <font>
      <sz val="10"/>
      <color indexed="8"/>
      <name val="Calibri"/>
      <family val="2"/>
    </font>
    <font>
      <b/>
      <i/>
      <sz val="12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i/>
      <sz val="10"/>
      <color theme="1"/>
      <name val="Baskerville Old Face"/>
      <family val="1"/>
    </font>
    <font>
      <b/>
      <i/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Calibri"/>
      <family val="2"/>
    </font>
    <font>
      <b/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31" fillId="0" borderId="0" xfId="54" applyFont="1" applyBorder="1" applyAlignment="1">
      <alignment horizontal="left"/>
      <protection/>
    </xf>
    <xf numFmtId="3" fontId="32" fillId="0" borderId="0" xfId="54" applyNumberFormat="1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0" fontId="34" fillId="0" borderId="0" xfId="54" applyFont="1" applyBorder="1">
      <alignment/>
      <protection/>
    </xf>
    <xf numFmtId="3" fontId="34" fillId="0" borderId="0" xfId="54" applyNumberFormat="1" applyFont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7" fillId="33" borderId="0" xfId="54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5" fillId="0" borderId="11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 applyProtection="1">
      <alignment horizontal="left"/>
      <protection/>
    </xf>
    <xf numFmtId="0" fontId="5" fillId="0" borderId="11" xfId="54" applyFont="1" applyFill="1" applyBorder="1" applyAlignment="1">
      <alignment horizontal="right"/>
      <protection/>
    </xf>
    <xf numFmtId="3" fontId="5" fillId="0" borderId="12" xfId="54" applyNumberFormat="1" applyFont="1" applyBorder="1">
      <alignment/>
      <protection/>
    </xf>
    <xf numFmtId="0" fontId="34" fillId="0" borderId="11" xfId="54" applyFont="1" applyBorder="1">
      <alignment/>
      <protection/>
    </xf>
    <xf numFmtId="3" fontId="34" fillId="0" borderId="12" xfId="54" applyNumberFormat="1" applyFont="1" applyBorder="1">
      <alignment/>
      <protection/>
    </xf>
    <xf numFmtId="0" fontId="34" fillId="0" borderId="13" xfId="54" applyFont="1" applyBorder="1">
      <alignment/>
      <protection/>
    </xf>
    <xf numFmtId="3" fontId="34" fillId="0" borderId="14" xfId="54" applyNumberFormat="1" applyFont="1" applyBorder="1">
      <alignment/>
      <protection/>
    </xf>
    <xf numFmtId="3" fontId="34" fillId="0" borderId="15" xfId="54" applyNumberFormat="1" applyFont="1" applyBorder="1">
      <alignment/>
      <protection/>
    </xf>
    <xf numFmtId="0" fontId="2" fillId="0" borderId="16" xfId="54" applyFont="1" applyBorder="1">
      <alignment/>
      <protection/>
    </xf>
    <xf numFmtId="0" fontId="0" fillId="0" borderId="16" xfId="0" applyBorder="1" applyAlignment="1">
      <alignment/>
    </xf>
    <xf numFmtId="0" fontId="2" fillId="0" borderId="17" xfId="54" applyFont="1" applyBorder="1">
      <alignment/>
      <protection/>
    </xf>
    <xf numFmtId="3" fontId="3" fillId="0" borderId="16" xfId="54" applyNumberFormat="1" applyFont="1" applyBorder="1">
      <alignment/>
      <protection/>
    </xf>
    <xf numFmtId="3" fontId="5" fillId="0" borderId="16" xfId="54" applyNumberFormat="1" applyFont="1" applyBorder="1">
      <alignment/>
      <protection/>
    </xf>
    <xf numFmtId="0" fontId="2" fillId="0" borderId="18" xfId="54" applyFont="1" applyBorder="1">
      <alignment/>
      <protection/>
    </xf>
    <xf numFmtId="0" fontId="31" fillId="0" borderId="19" xfId="54" applyFont="1" applyBorder="1">
      <alignment/>
      <protection/>
    </xf>
    <xf numFmtId="3" fontId="62" fillId="0" borderId="0" xfId="0" applyNumberFormat="1" applyFont="1" applyBorder="1" applyAlignment="1">
      <alignment/>
    </xf>
    <xf numFmtId="0" fontId="8" fillId="0" borderId="19" xfId="54" applyFont="1" applyBorder="1">
      <alignment/>
      <protection/>
    </xf>
    <xf numFmtId="0" fontId="4" fillId="0" borderId="19" xfId="54" applyFont="1" applyBorder="1">
      <alignment/>
      <protection/>
    </xf>
    <xf numFmtId="0" fontId="2" fillId="0" borderId="19" xfId="54" applyFont="1" applyBorder="1">
      <alignment/>
      <protection/>
    </xf>
    <xf numFmtId="0" fontId="31" fillId="0" borderId="19" xfId="54" applyFont="1" applyBorder="1" applyAlignment="1">
      <alignment horizontal="right"/>
      <protection/>
    </xf>
    <xf numFmtId="3" fontId="6" fillId="33" borderId="20" xfId="54" applyNumberFormat="1" applyFont="1" applyFill="1" applyBorder="1" applyAlignment="1">
      <alignment horizontal="center"/>
      <protection/>
    </xf>
    <xf numFmtId="3" fontId="2" fillId="0" borderId="16" xfId="54" applyNumberFormat="1" applyFont="1" applyBorder="1">
      <alignment/>
      <protection/>
    </xf>
    <xf numFmtId="0" fontId="4" fillId="0" borderId="19" xfId="54" applyFont="1" applyFill="1" applyBorder="1">
      <alignment/>
      <protection/>
    </xf>
    <xf numFmtId="0" fontId="10" fillId="33" borderId="19" xfId="54" applyFont="1" applyFill="1" applyBorder="1" applyAlignment="1">
      <alignment horizontal="center"/>
      <protection/>
    </xf>
    <xf numFmtId="0" fontId="32" fillId="0" borderId="19" xfId="54" applyFont="1" applyBorder="1">
      <alignment/>
      <protection/>
    </xf>
    <xf numFmtId="0" fontId="34" fillId="0" borderId="19" xfId="54" applyFont="1" applyBorder="1" applyAlignment="1">
      <alignment horizontal="center"/>
      <protection/>
    </xf>
    <xf numFmtId="0" fontId="34" fillId="0" borderId="16" xfId="54" applyFont="1" applyBorder="1">
      <alignment/>
      <protection/>
    </xf>
    <xf numFmtId="0" fontId="2" fillId="0" borderId="21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3" fontId="5" fillId="0" borderId="10" xfId="54" applyNumberFormat="1" applyFont="1" applyBorder="1">
      <alignment/>
      <protection/>
    </xf>
    <xf numFmtId="0" fontId="63" fillId="0" borderId="19" xfId="0" applyFont="1" applyBorder="1" applyAlignment="1">
      <alignment/>
    </xf>
    <xf numFmtId="0" fontId="63" fillId="0" borderId="0" xfId="0" applyFont="1" applyBorder="1" applyAlignment="1">
      <alignment/>
    </xf>
    <xf numFmtId="3" fontId="4" fillId="0" borderId="16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64" fillId="0" borderId="0" xfId="0" applyFont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/>
    </xf>
    <xf numFmtId="3" fontId="4" fillId="0" borderId="0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11" xfId="54" applyFont="1" applyBorder="1" applyAlignment="1" applyProtection="1">
      <alignment horizontal="left"/>
      <protection/>
    </xf>
    <xf numFmtId="3" fontId="3" fillId="0" borderId="16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3" fontId="6" fillId="33" borderId="22" xfId="54" applyNumberFormat="1" applyFont="1" applyFill="1" applyBorder="1" applyAlignment="1">
      <alignment horizontal="right"/>
      <protection/>
    </xf>
    <xf numFmtId="0" fontId="31" fillId="0" borderId="19" xfId="54" applyFont="1" applyBorder="1" applyAlignment="1">
      <alignment horizontal="center"/>
      <protection/>
    </xf>
    <xf numFmtId="3" fontId="11" fillId="0" borderId="0" xfId="54" applyNumberFormat="1" applyFont="1" applyBorder="1">
      <alignment/>
      <protection/>
    </xf>
    <xf numFmtId="0" fontId="38" fillId="0" borderId="19" xfId="54" applyFont="1" applyBorder="1">
      <alignment/>
      <protection/>
    </xf>
    <xf numFmtId="0" fontId="65" fillId="0" borderId="0" xfId="0" applyFont="1" applyAlignment="1">
      <alignment/>
    </xf>
    <xf numFmtId="0" fontId="34" fillId="0" borderId="11" xfId="54" applyFont="1" applyBorder="1" applyAlignment="1">
      <alignment horizontal="center"/>
      <protection/>
    </xf>
    <xf numFmtId="0" fontId="40" fillId="33" borderId="23" xfId="54" applyFont="1" applyFill="1" applyBorder="1" applyAlignment="1">
      <alignment horizontal="center"/>
      <protection/>
    </xf>
    <xf numFmtId="3" fontId="2" fillId="0" borderId="0" xfId="54" applyNumberFormat="1" applyFont="1" applyBorder="1">
      <alignment/>
      <protection/>
    </xf>
    <xf numFmtId="3" fontId="2" fillId="0" borderId="12" xfId="54" applyNumberFormat="1" applyFont="1" applyBorder="1">
      <alignment/>
      <protection/>
    </xf>
    <xf numFmtId="3" fontId="3" fillId="0" borderId="12" xfId="54" applyNumberFormat="1" applyFont="1" applyBorder="1">
      <alignment/>
      <protection/>
    </xf>
    <xf numFmtId="0" fontId="40" fillId="33" borderId="23" xfId="54" applyFont="1" applyFill="1" applyBorder="1" applyAlignment="1">
      <alignment horizontal="right"/>
      <protection/>
    </xf>
    <xf numFmtId="3" fontId="5" fillId="33" borderId="24" xfId="54" applyNumberFormat="1" applyFont="1" applyFill="1" applyBorder="1">
      <alignment/>
      <protection/>
    </xf>
    <xf numFmtId="0" fontId="66" fillId="0" borderId="0" xfId="0" applyFont="1" applyAlignment="1">
      <alignment/>
    </xf>
    <xf numFmtId="0" fontId="31" fillId="33" borderId="23" xfId="54" applyFont="1" applyFill="1" applyBorder="1" applyAlignment="1">
      <alignment horizontal="right"/>
      <protection/>
    </xf>
    <xf numFmtId="3" fontId="5" fillId="0" borderId="12" xfId="54" applyNumberFormat="1" applyFont="1" applyFill="1" applyBorder="1">
      <alignment/>
      <protection/>
    </xf>
    <xf numFmtId="179" fontId="5" fillId="33" borderId="24" xfId="54" applyNumberFormat="1" applyFont="1" applyFill="1" applyBorder="1">
      <alignment/>
      <protection/>
    </xf>
    <xf numFmtId="0" fontId="57" fillId="0" borderId="19" xfId="54" applyFont="1" applyBorder="1" applyAlignment="1">
      <alignment horizontal="center"/>
      <protection/>
    </xf>
    <xf numFmtId="0" fontId="57" fillId="0" borderId="0" xfId="54" applyFont="1" applyBorder="1" applyAlignment="1">
      <alignment horizontal="center"/>
      <protection/>
    </xf>
    <xf numFmtId="0" fontId="57" fillId="0" borderId="11" xfId="54" applyFont="1" applyBorder="1">
      <alignment/>
      <protection/>
    </xf>
    <xf numFmtId="0" fontId="34" fillId="0" borderId="0" xfId="54" applyFont="1" applyBorder="1" applyAlignment="1">
      <alignment horizontal="center"/>
      <protection/>
    </xf>
    <xf numFmtId="0" fontId="34" fillId="0" borderId="16" xfId="54" applyFont="1" applyBorder="1" applyAlignment="1">
      <alignment horizontal="center"/>
      <protection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7" fillId="0" borderId="19" xfId="54" applyFont="1" applyBorder="1" applyAlignment="1">
      <alignment horizontal="center"/>
      <protection/>
    </xf>
    <xf numFmtId="0" fontId="67" fillId="0" borderId="0" xfId="54" applyFont="1" applyBorder="1" applyAlignment="1">
      <alignment horizontal="center"/>
      <protection/>
    </xf>
    <xf numFmtId="0" fontId="67" fillId="0" borderId="16" xfId="54" applyFont="1" applyBorder="1" applyAlignment="1">
      <alignment horizontal="center"/>
      <protection/>
    </xf>
    <xf numFmtId="0" fontId="31" fillId="0" borderId="19" xfId="54" applyFont="1" applyBorder="1" applyAlignment="1">
      <alignment horizontal="center"/>
      <protection/>
    </xf>
    <xf numFmtId="0" fontId="31" fillId="0" borderId="0" xfId="54" applyFont="1" applyBorder="1" applyAlignment="1">
      <alignment horizontal="center"/>
      <protection/>
    </xf>
    <xf numFmtId="0" fontId="31" fillId="0" borderId="16" xfId="54" applyFont="1" applyBorder="1" applyAlignment="1">
      <alignment horizontal="center"/>
      <protection/>
    </xf>
    <xf numFmtId="0" fontId="43" fillId="33" borderId="28" xfId="54" applyFont="1" applyFill="1" applyBorder="1" applyAlignment="1">
      <alignment horizontal="center"/>
      <protection/>
    </xf>
    <xf numFmtId="0" fontId="43" fillId="33" borderId="29" xfId="54" applyFont="1" applyFill="1" applyBorder="1" applyAlignment="1">
      <alignment horizontal="center"/>
      <protection/>
    </xf>
    <xf numFmtId="0" fontId="43" fillId="33" borderId="30" xfId="54" applyFont="1" applyFill="1" applyBorder="1" applyAlignment="1">
      <alignment horizontal="center"/>
      <protection/>
    </xf>
    <xf numFmtId="0" fontId="43" fillId="33" borderId="31" xfId="54" applyFont="1" applyFill="1" applyBorder="1" applyAlignment="1">
      <alignment horizontal="center"/>
      <protection/>
    </xf>
    <xf numFmtId="0" fontId="43" fillId="33" borderId="32" xfId="54" applyFont="1" applyFill="1" applyBorder="1" applyAlignment="1">
      <alignment horizontal="center"/>
      <protection/>
    </xf>
    <xf numFmtId="0" fontId="57" fillId="0" borderId="0" xfId="54" applyFont="1" applyBorder="1" applyAlignment="1">
      <alignment horizontal="center"/>
      <protection/>
    </xf>
    <xf numFmtId="0" fontId="57" fillId="0" borderId="16" xfId="54" applyFont="1" applyBorder="1" applyAlignment="1">
      <alignment horizontal="center"/>
      <protection/>
    </xf>
    <xf numFmtId="0" fontId="34" fillId="0" borderId="12" xfId="54" applyFont="1" applyBorder="1" applyAlignment="1">
      <alignment horizontal="center"/>
      <protection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34" fillId="0" borderId="11" xfId="54" applyFont="1" applyBorder="1" applyAlignment="1">
      <alignment horizontal="center"/>
      <protection/>
    </xf>
    <xf numFmtId="3" fontId="57" fillId="0" borderId="0" xfId="54" applyNumberFormat="1" applyFont="1" applyBorder="1" applyAlignment="1">
      <alignment horizontal="center"/>
      <protection/>
    </xf>
    <xf numFmtId="3" fontId="57" fillId="0" borderId="12" xfId="54" applyNumberFormat="1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29.57421875" style="7" customWidth="1"/>
    <col min="2" max="2" width="9.00390625" style="7" customWidth="1"/>
    <col min="3" max="3" width="21.57421875" style="7" customWidth="1"/>
    <col min="4" max="4" width="0.9921875" style="7" customWidth="1"/>
    <col min="5" max="5" width="32.8515625" style="7" customWidth="1"/>
    <col min="6" max="6" width="10.00390625" style="7" bestFit="1" customWidth="1"/>
    <col min="7" max="7" width="12.00390625" style="7" customWidth="1"/>
    <col min="8" max="16384" width="11.421875" style="7" customWidth="1"/>
  </cols>
  <sheetData>
    <row r="1" spans="1:7" ht="17.25">
      <c r="A1" s="87" t="s">
        <v>0</v>
      </c>
      <c r="B1" s="88"/>
      <c r="C1" s="88"/>
      <c r="D1" s="88"/>
      <c r="E1" s="88"/>
      <c r="F1" s="88"/>
      <c r="G1" s="89"/>
    </row>
    <row r="2" spans="1:7" ht="17.25">
      <c r="A2" s="57"/>
      <c r="B2" s="58"/>
      <c r="C2" s="58" t="s">
        <v>72</v>
      </c>
      <c r="D2" s="58"/>
      <c r="E2" s="58"/>
      <c r="F2" s="58"/>
      <c r="G2" s="59"/>
    </row>
    <row r="3" spans="1:7" ht="15.75">
      <c r="A3" s="90" t="s">
        <v>86</v>
      </c>
      <c r="B3" s="91"/>
      <c r="C3" s="91"/>
      <c r="D3" s="91"/>
      <c r="E3" s="91"/>
      <c r="F3" s="91"/>
      <c r="G3" s="92"/>
    </row>
    <row r="4" spans="1:7" ht="15.75" thickBot="1">
      <c r="A4" s="93" t="s">
        <v>1</v>
      </c>
      <c r="B4" s="94"/>
      <c r="C4" s="94"/>
      <c r="D4" s="94"/>
      <c r="E4" s="94"/>
      <c r="F4" s="94"/>
      <c r="G4" s="95"/>
    </row>
    <row r="5" spans="1:7" ht="16.5" thickBot="1">
      <c r="A5" s="96" t="s">
        <v>2</v>
      </c>
      <c r="B5" s="97"/>
      <c r="C5" s="98"/>
      <c r="D5" s="1"/>
      <c r="E5" s="99" t="s">
        <v>3</v>
      </c>
      <c r="F5" s="97"/>
      <c r="G5" s="100"/>
    </row>
    <row r="6" spans="1:7" ht="15">
      <c r="A6" s="67" t="s">
        <v>4</v>
      </c>
      <c r="B6" s="2"/>
      <c r="C6" s="2"/>
      <c r="D6" s="1"/>
      <c r="E6" s="9" t="s">
        <v>5</v>
      </c>
      <c r="F6" s="1"/>
      <c r="G6" s="31"/>
    </row>
    <row r="7" spans="1:7" ht="15">
      <c r="A7" s="35" t="s">
        <v>6</v>
      </c>
      <c r="B7" s="2"/>
      <c r="C7" s="61">
        <f>SUM(B8:B9)</f>
        <v>17743</v>
      </c>
      <c r="D7" s="1"/>
      <c r="E7" s="56" t="s">
        <v>71</v>
      </c>
      <c r="F7" s="36"/>
      <c r="G7" s="54">
        <f>SUM(F8:F10)</f>
        <v>37018</v>
      </c>
    </row>
    <row r="8" spans="1:7" ht="15">
      <c r="A8" s="69" t="s">
        <v>87</v>
      </c>
      <c r="B8" s="2">
        <v>1500</v>
      </c>
      <c r="C8" s="61"/>
      <c r="D8" s="1"/>
      <c r="E8" s="70" t="s">
        <v>88</v>
      </c>
      <c r="F8" s="36">
        <v>35294</v>
      </c>
      <c r="G8" s="54"/>
    </row>
    <row r="9" spans="1:7" ht="15">
      <c r="A9" s="35" t="s">
        <v>69</v>
      </c>
      <c r="B9" s="65">
        <v>16243</v>
      </c>
      <c r="C9" s="2"/>
      <c r="D9" s="1"/>
      <c r="E9" s="3" t="s">
        <v>37</v>
      </c>
      <c r="F9" s="2">
        <v>1510</v>
      </c>
      <c r="G9" s="32"/>
    </row>
    <row r="10" spans="1:7" ht="15">
      <c r="A10" s="35" t="s">
        <v>7</v>
      </c>
      <c r="B10" s="2"/>
      <c r="C10" s="2">
        <f>SUM(B11:B13)</f>
        <v>416320</v>
      </c>
      <c r="D10" s="2"/>
      <c r="E10" s="3" t="s">
        <v>81</v>
      </c>
      <c r="F10" s="55">
        <v>214</v>
      </c>
      <c r="G10" s="30"/>
    </row>
    <row r="11" spans="1:7" ht="15">
      <c r="A11" s="38" t="s">
        <v>8</v>
      </c>
      <c r="B11" s="2">
        <v>49308</v>
      </c>
      <c r="C11" s="2"/>
      <c r="D11" s="1"/>
      <c r="E11" s="3"/>
      <c r="F11" s="6"/>
      <c r="G11" s="32"/>
    </row>
    <row r="12" spans="1:7" ht="15">
      <c r="A12" s="38" t="s">
        <v>84</v>
      </c>
      <c r="B12" s="2">
        <v>351395</v>
      </c>
      <c r="C12" s="2"/>
      <c r="D12" s="1"/>
      <c r="G12" s="32"/>
    </row>
    <row r="13" spans="1:7" ht="15">
      <c r="A13" s="37" t="s">
        <v>9</v>
      </c>
      <c r="B13" s="4">
        <v>15617</v>
      </c>
      <c r="C13" s="2"/>
      <c r="D13" s="1"/>
      <c r="E13" s="15" t="s">
        <v>10</v>
      </c>
      <c r="F13" s="15"/>
      <c r="G13" s="41">
        <f>SUM(G11+G7)</f>
        <v>37018</v>
      </c>
    </row>
    <row r="14" spans="1:7" ht="15">
      <c r="A14" s="40"/>
      <c r="B14" s="2"/>
      <c r="C14" s="62"/>
      <c r="D14" s="1"/>
      <c r="E14" s="9"/>
      <c r="F14" s="1"/>
      <c r="G14" s="33"/>
    </row>
    <row r="15" spans="1:7" ht="15">
      <c r="A15" s="40" t="s">
        <v>11</v>
      </c>
      <c r="C15" s="68">
        <f>SUM(C7+C10)</f>
        <v>434063</v>
      </c>
      <c r="D15" s="1"/>
      <c r="E15" s="3"/>
      <c r="F15" s="6"/>
      <c r="G15" s="29"/>
    </row>
    <row r="16" spans="1:7" ht="15.75" thickBot="1">
      <c r="A16" s="40"/>
      <c r="C16" s="68"/>
      <c r="D16" s="1"/>
      <c r="E16" s="3"/>
      <c r="F16" s="6"/>
      <c r="G16" s="29"/>
    </row>
    <row r="17" spans="1:7" ht="16.5" thickBot="1">
      <c r="A17" s="67" t="s">
        <v>12</v>
      </c>
      <c r="B17" s="2"/>
      <c r="D17" s="1"/>
      <c r="E17" s="99" t="s">
        <v>14</v>
      </c>
      <c r="F17" s="97"/>
      <c r="G17" s="100"/>
    </row>
    <row r="18" spans="1:7" ht="15">
      <c r="A18" s="35" t="s">
        <v>13</v>
      </c>
      <c r="C18" s="2">
        <f>SUM(B19:B24)</f>
        <v>11947676</v>
      </c>
      <c r="D18" s="1"/>
      <c r="E18" s="12" t="s">
        <v>15</v>
      </c>
      <c r="F18" s="1"/>
      <c r="G18" s="64">
        <f>SUM(F20:F24)</f>
        <v>12835923</v>
      </c>
    </row>
    <row r="19" spans="1:7" ht="15">
      <c r="A19" s="52" t="s">
        <v>64</v>
      </c>
      <c r="B19" s="60">
        <v>11494590</v>
      </c>
      <c r="C19" s="2"/>
      <c r="D19" s="1"/>
      <c r="E19" s="12"/>
      <c r="F19" s="1"/>
      <c r="G19" s="32"/>
    </row>
    <row r="20" spans="1:8" ht="15">
      <c r="A20" s="38" t="s">
        <v>17</v>
      </c>
      <c r="B20" s="6">
        <v>12099</v>
      </c>
      <c r="C20" s="2"/>
      <c r="D20" s="1"/>
      <c r="E20" s="3" t="s">
        <v>79</v>
      </c>
      <c r="F20" s="2">
        <v>14379</v>
      </c>
      <c r="G20" s="42"/>
      <c r="H20" s="18"/>
    </row>
    <row r="21" spans="1:7" ht="15">
      <c r="A21" s="38" t="s">
        <v>18</v>
      </c>
      <c r="B21" s="6">
        <v>392674</v>
      </c>
      <c r="C21" s="2"/>
      <c r="D21" s="1"/>
      <c r="E21" s="3" t="s">
        <v>16</v>
      </c>
      <c r="F21" s="2">
        <v>10415010</v>
      </c>
      <c r="G21" s="29"/>
    </row>
    <row r="22" spans="1:7" ht="15">
      <c r="A22" s="38" t="s">
        <v>20</v>
      </c>
      <c r="B22" s="6">
        <v>585231</v>
      </c>
      <c r="C22" s="2"/>
      <c r="D22" s="1"/>
      <c r="E22" s="8" t="s">
        <v>62</v>
      </c>
      <c r="F22" s="6">
        <v>2474875</v>
      </c>
      <c r="G22" s="29"/>
    </row>
    <row r="23" spans="1:7" ht="15">
      <c r="A23" s="38" t="s">
        <v>21</v>
      </c>
      <c r="B23" s="6">
        <v>71870</v>
      </c>
      <c r="C23" s="5"/>
      <c r="D23" s="1"/>
      <c r="E23" s="53" t="s">
        <v>66</v>
      </c>
      <c r="F23" s="36">
        <v>205642</v>
      </c>
      <c r="G23" s="29"/>
    </row>
    <row r="24" spans="1:7" ht="15">
      <c r="A24" s="43" t="s">
        <v>23</v>
      </c>
      <c r="B24" s="4">
        <v>-608788</v>
      </c>
      <c r="C24" s="5"/>
      <c r="D24" s="1"/>
      <c r="E24" s="3" t="s">
        <v>19</v>
      </c>
      <c r="F24" s="4">
        <v>-273983</v>
      </c>
      <c r="G24" s="30"/>
    </row>
    <row r="25" spans="2:4" ht="15">
      <c r="B25" s="2"/>
      <c r="D25" s="1"/>
    </row>
    <row r="26" spans="1:7" ht="15">
      <c r="A26" s="35" t="s">
        <v>24</v>
      </c>
      <c r="C26" s="2">
        <f>SUM(B27:B32)</f>
        <v>491202</v>
      </c>
      <c r="D26" s="1"/>
      <c r="E26" s="1"/>
      <c r="F26" s="1"/>
      <c r="G26" s="29"/>
    </row>
    <row r="27" spans="1:7" ht="15">
      <c r="A27" s="8" t="s">
        <v>80</v>
      </c>
      <c r="B27" s="6">
        <v>7042</v>
      </c>
      <c r="C27" s="2"/>
      <c r="D27" s="1"/>
      <c r="E27" s="16" t="s">
        <v>22</v>
      </c>
      <c r="F27" s="15"/>
      <c r="G27" s="41">
        <f>+G18</f>
        <v>12835923</v>
      </c>
    </row>
    <row r="28" spans="1:7" ht="15">
      <c r="A28" s="38" t="s">
        <v>85</v>
      </c>
      <c r="B28" s="2">
        <v>16177</v>
      </c>
      <c r="C28" s="2"/>
      <c r="D28" s="1"/>
      <c r="E28" s="1"/>
      <c r="F28" s="1"/>
      <c r="G28" s="42"/>
    </row>
    <row r="29" spans="1:7" ht="15">
      <c r="A29" s="38" t="s">
        <v>25</v>
      </c>
      <c r="B29" s="2">
        <v>4871</v>
      </c>
      <c r="C29" s="2"/>
      <c r="D29" s="1"/>
      <c r="E29" s="1"/>
      <c r="F29" s="1"/>
      <c r="G29" s="42"/>
    </row>
    <row r="30" spans="1:7" ht="15">
      <c r="A30" s="38" t="s">
        <v>74</v>
      </c>
      <c r="B30" s="2">
        <v>448445</v>
      </c>
      <c r="C30" s="2"/>
      <c r="D30" s="1"/>
      <c r="E30" s="1"/>
      <c r="F30" s="1"/>
      <c r="G30" s="42"/>
    </row>
    <row r="31" spans="1:7" ht="15">
      <c r="A31" s="8" t="s">
        <v>68</v>
      </c>
      <c r="B31" s="36">
        <v>-190975</v>
      </c>
      <c r="C31" s="5"/>
      <c r="D31" s="1"/>
      <c r="E31" s="1"/>
      <c r="F31" s="1"/>
      <c r="G31" s="29"/>
    </row>
    <row r="32" spans="1:7" ht="15">
      <c r="A32" s="38" t="s">
        <v>65</v>
      </c>
      <c r="B32" s="2">
        <v>205642</v>
      </c>
      <c r="C32" s="5"/>
      <c r="D32" s="1"/>
      <c r="E32" s="1"/>
      <c r="F32" s="1"/>
      <c r="G32" s="29"/>
    </row>
    <row r="33" spans="1:7" ht="15">
      <c r="A33" s="40" t="s">
        <v>26</v>
      </c>
      <c r="B33" s="2"/>
      <c r="C33" s="51">
        <f>+C26+C18</f>
        <v>12438878</v>
      </c>
      <c r="D33" s="1"/>
      <c r="E33" s="1"/>
      <c r="F33" s="1"/>
      <c r="G33" s="29"/>
    </row>
    <row r="34" spans="1:7" ht="15">
      <c r="A34" s="40"/>
      <c r="B34" s="2"/>
      <c r="C34" s="62"/>
      <c r="D34" s="1"/>
      <c r="E34" s="1"/>
      <c r="F34" s="1"/>
      <c r="G34" s="29"/>
    </row>
    <row r="35" spans="1:7" ht="15">
      <c r="A35" s="44" t="s">
        <v>27</v>
      </c>
      <c r="B35" s="15"/>
      <c r="C35" s="66">
        <f>+C33+C15</f>
        <v>12872941</v>
      </c>
      <c r="D35" s="1"/>
      <c r="E35" s="17" t="s">
        <v>28</v>
      </c>
      <c r="F35" s="15"/>
      <c r="G35" s="41">
        <f>+G27+G13</f>
        <v>12872941</v>
      </c>
    </row>
    <row r="36" spans="1:7" ht="15">
      <c r="A36" s="39"/>
      <c r="B36" s="1"/>
      <c r="C36" s="1"/>
      <c r="D36" s="1"/>
      <c r="E36" s="1"/>
      <c r="F36" s="1"/>
      <c r="G36" s="42"/>
    </row>
    <row r="37" spans="1:7" ht="15">
      <c r="A37" s="39"/>
      <c r="B37" s="1"/>
      <c r="C37" s="1"/>
      <c r="D37" s="1"/>
      <c r="E37" s="1"/>
      <c r="F37" s="1"/>
      <c r="G37" s="42"/>
    </row>
    <row r="38" spans="1:7" ht="15">
      <c r="A38" s="45"/>
      <c r="B38" s="10"/>
      <c r="C38" s="83" t="s">
        <v>92</v>
      </c>
      <c r="D38" s="11"/>
      <c r="E38" s="11"/>
      <c r="F38" s="101" t="s">
        <v>92</v>
      </c>
      <c r="G38" s="102"/>
    </row>
    <row r="39" spans="1:7" ht="15">
      <c r="A39" s="82" t="s">
        <v>92</v>
      </c>
      <c r="B39" s="11"/>
      <c r="C39" s="13" t="s">
        <v>29</v>
      </c>
      <c r="D39" s="13"/>
      <c r="E39" s="13"/>
      <c r="F39" s="85" t="s">
        <v>30</v>
      </c>
      <c r="G39" s="86"/>
    </row>
    <row r="40" spans="1:7" ht="15">
      <c r="A40" s="46" t="s">
        <v>31</v>
      </c>
      <c r="B40" s="11"/>
      <c r="C40" s="13" t="s">
        <v>32</v>
      </c>
      <c r="D40" s="13"/>
      <c r="E40" s="13"/>
      <c r="F40" s="85" t="s">
        <v>33</v>
      </c>
      <c r="G40" s="86"/>
    </row>
    <row r="41" spans="1:7" ht="15">
      <c r="A41" s="46" t="s">
        <v>34</v>
      </c>
      <c r="B41" s="11"/>
      <c r="C41" s="14" t="s">
        <v>35</v>
      </c>
      <c r="D41" s="13"/>
      <c r="E41" s="13"/>
      <c r="F41" s="13"/>
      <c r="G41" s="47"/>
    </row>
    <row r="42" spans="1:7" ht="15">
      <c r="A42" s="45"/>
      <c r="B42" s="10"/>
      <c r="C42" s="14" t="s">
        <v>36</v>
      </c>
      <c r="D42" s="13"/>
      <c r="E42" s="13"/>
      <c r="F42" s="13"/>
      <c r="G42" s="47"/>
    </row>
    <row r="43" spans="1:7" ht="15">
      <c r="A43" s="48"/>
      <c r="B43" s="49"/>
      <c r="C43" s="49"/>
      <c r="D43" s="50"/>
      <c r="E43" s="50"/>
      <c r="F43" s="50"/>
      <c r="G43" s="34"/>
    </row>
  </sheetData>
  <sheetProtection/>
  <mergeCells count="9">
    <mergeCell ref="F39:G39"/>
    <mergeCell ref="F40:G40"/>
    <mergeCell ref="A1:G1"/>
    <mergeCell ref="A3:G3"/>
    <mergeCell ref="A4:G4"/>
    <mergeCell ref="A5:C5"/>
    <mergeCell ref="E5:G5"/>
    <mergeCell ref="E17:G17"/>
    <mergeCell ref="F38:G38"/>
  </mergeCells>
  <printOptions horizontalCentered="1" verticalCentered="1"/>
  <pageMargins left="0.7086614173228347" right="0.31496062992125984" top="0.5905511811023623" bottom="1.73228346456692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9.57421875" style="7" customWidth="1"/>
    <col min="2" max="2" width="16.8515625" style="7" customWidth="1"/>
    <col min="3" max="3" width="22.421875" style="7" customWidth="1"/>
    <col min="4" max="16384" width="11.421875" style="7" customWidth="1"/>
  </cols>
  <sheetData>
    <row r="1" ht="15.75" thickBot="1"/>
    <row r="2" spans="1:3" ht="15">
      <c r="A2" s="104" t="s">
        <v>38</v>
      </c>
      <c r="B2" s="105"/>
      <c r="C2" s="106"/>
    </row>
    <row r="3" spans="1:3" ht="15">
      <c r="A3" s="107" t="s">
        <v>73</v>
      </c>
      <c r="B3" s="108"/>
      <c r="C3" s="109"/>
    </row>
    <row r="4" spans="1:3" ht="15">
      <c r="A4" s="110" t="s">
        <v>39</v>
      </c>
      <c r="B4" s="85"/>
      <c r="C4" s="103"/>
    </row>
    <row r="5" spans="1:3" ht="15">
      <c r="A5" s="110" t="s">
        <v>89</v>
      </c>
      <c r="B5" s="85"/>
      <c r="C5" s="103"/>
    </row>
    <row r="6" spans="1:3" ht="15.75" thickBot="1">
      <c r="A6" s="110" t="s">
        <v>40</v>
      </c>
      <c r="B6" s="85"/>
      <c r="C6" s="103"/>
    </row>
    <row r="7" spans="1:3" ht="15.75" thickBot="1">
      <c r="A7" s="72" t="s">
        <v>41</v>
      </c>
      <c r="B7" s="73"/>
      <c r="C7" s="74"/>
    </row>
    <row r="8" spans="1:3" ht="15">
      <c r="A8" s="19" t="s">
        <v>8</v>
      </c>
      <c r="B8" s="2"/>
      <c r="C8" s="23">
        <f>SUM(B9:B10)</f>
        <v>1407872</v>
      </c>
    </row>
    <row r="9" spans="1:3" ht="15">
      <c r="A9" s="20" t="s">
        <v>42</v>
      </c>
      <c r="B9" s="2">
        <v>1421435</v>
      </c>
      <c r="C9" s="75"/>
    </row>
    <row r="10" spans="1:3" ht="15">
      <c r="A10" s="20" t="s">
        <v>90</v>
      </c>
      <c r="B10" s="4">
        <v>-13563</v>
      </c>
      <c r="C10" s="75"/>
    </row>
    <row r="11" spans="1:3" ht="15">
      <c r="A11" s="19" t="s">
        <v>43</v>
      </c>
      <c r="B11" s="2"/>
      <c r="C11" s="23">
        <f>SUM(B12:B15)</f>
        <v>4327366</v>
      </c>
    </row>
    <row r="12" spans="1:3" ht="15">
      <c r="A12" s="20" t="s">
        <v>44</v>
      </c>
      <c r="B12" s="2">
        <v>2161909</v>
      </c>
      <c r="C12" s="23"/>
    </row>
    <row r="13" spans="1:3" ht="15">
      <c r="A13" s="20" t="s">
        <v>77</v>
      </c>
      <c r="B13" s="2">
        <v>2153038</v>
      </c>
      <c r="C13" s="23"/>
    </row>
    <row r="14" spans="1:3" ht="15">
      <c r="A14" s="20" t="s">
        <v>91</v>
      </c>
      <c r="B14" s="2">
        <v>9939</v>
      </c>
      <c r="C14" s="23"/>
    </row>
    <row r="15" spans="1:3" ht="15">
      <c r="A15" s="20" t="s">
        <v>83</v>
      </c>
      <c r="B15" s="4">
        <v>2480</v>
      </c>
      <c r="C15" s="23"/>
    </row>
    <row r="16" spans="1:3" ht="9" customHeight="1" thickBot="1">
      <c r="A16" s="21"/>
      <c r="B16" s="2"/>
      <c r="C16" s="23"/>
    </row>
    <row r="17" spans="1:3" ht="15.75" thickBot="1">
      <c r="A17" s="76" t="s">
        <v>45</v>
      </c>
      <c r="B17" s="2"/>
      <c r="C17" s="77">
        <f>SUM(C8:C13)</f>
        <v>5735238</v>
      </c>
    </row>
    <row r="18" spans="1:3" ht="10.5" customHeight="1" thickBot="1">
      <c r="A18" s="19"/>
      <c r="B18" s="2"/>
      <c r="C18" s="23"/>
    </row>
    <row r="19" spans="1:3" ht="15.75" thickBot="1">
      <c r="A19" s="72" t="s">
        <v>46</v>
      </c>
      <c r="B19" s="2"/>
      <c r="C19" s="23"/>
    </row>
    <row r="20" spans="1:3" ht="15">
      <c r="A20" s="19" t="s">
        <v>47</v>
      </c>
      <c r="B20" s="2"/>
      <c r="C20" s="23">
        <f>SUM(B21:B22)</f>
        <v>543472</v>
      </c>
    </row>
    <row r="21" spans="1:3" ht="15">
      <c r="A21" s="21" t="s">
        <v>48</v>
      </c>
      <c r="B21" s="2">
        <v>538324</v>
      </c>
      <c r="C21" s="23"/>
    </row>
    <row r="22" spans="1:3" ht="15">
      <c r="A22" s="21" t="s">
        <v>51</v>
      </c>
      <c r="B22" s="55">
        <v>5148</v>
      </c>
      <c r="C22" s="23"/>
    </row>
    <row r="23" spans="1:3" ht="9" customHeight="1" thickBot="1">
      <c r="A23" s="78"/>
      <c r="B23" s="78"/>
      <c r="C23" s="78"/>
    </row>
    <row r="24" spans="1:3" ht="15.75" thickBot="1">
      <c r="A24" s="79" t="s">
        <v>53</v>
      </c>
      <c r="B24" s="2"/>
      <c r="C24" s="77">
        <f>C20</f>
        <v>543472</v>
      </c>
    </row>
    <row r="25" spans="1:3" ht="9" customHeight="1" thickBot="1">
      <c r="A25" s="19"/>
      <c r="B25" s="2"/>
      <c r="C25" s="23"/>
    </row>
    <row r="26" spans="1:3" ht="15.75" thickBot="1">
      <c r="A26" s="72" t="s">
        <v>75</v>
      </c>
      <c r="B26" s="2"/>
      <c r="C26" s="23"/>
    </row>
    <row r="27" spans="1:3" ht="15">
      <c r="A27" s="19" t="s">
        <v>8</v>
      </c>
      <c r="B27" s="2"/>
      <c r="C27" s="23">
        <f>SUM(B28:B32)</f>
        <v>2576671</v>
      </c>
    </row>
    <row r="28" spans="1:3" ht="15">
      <c r="A28" s="21" t="s">
        <v>48</v>
      </c>
      <c r="B28" s="2">
        <v>1660790</v>
      </c>
      <c r="C28" s="23"/>
    </row>
    <row r="29" spans="1:3" ht="15">
      <c r="A29" s="21" t="s">
        <v>49</v>
      </c>
      <c r="B29" s="2">
        <v>346303</v>
      </c>
      <c r="C29" s="23"/>
    </row>
    <row r="30" spans="1:3" ht="15">
      <c r="A30" s="21" t="s">
        <v>50</v>
      </c>
      <c r="B30" s="2">
        <v>68862</v>
      </c>
      <c r="C30" s="23"/>
    </row>
    <row r="31" spans="1:3" ht="15">
      <c r="A31" s="21" t="s">
        <v>76</v>
      </c>
      <c r="B31" s="2">
        <v>443619</v>
      </c>
      <c r="C31" s="23"/>
    </row>
    <row r="32" spans="1:3" ht="15">
      <c r="A32" s="21" t="s">
        <v>82</v>
      </c>
      <c r="B32" s="4">
        <v>57097</v>
      </c>
      <c r="C32" s="23"/>
    </row>
    <row r="33" spans="1:3" ht="15">
      <c r="A33" s="63" t="s">
        <v>78</v>
      </c>
      <c r="B33" s="2"/>
      <c r="C33" s="23">
        <f>SUM(B34:B35)</f>
        <v>139149</v>
      </c>
    </row>
    <row r="34" spans="1:3" ht="15">
      <c r="A34" s="21" t="s">
        <v>67</v>
      </c>
      <c r="B34" s="2">
        <v>65534</v>
      </c>
      <c r="C34" s="23"/>
    </row>
    <row r="35" spans="1:3" ht="15">
      <c r="A35" s="21" t="s">
        <v>68</v>
      </c>
      <c r="B35" s="55">
        <v>73615</v>
      </c>
      <c r="C35" s="23"/>
    </row>
    <row r="36" spans="1:3" ht="15">
      <c r="A36" s="19" t="s">
        <v>52</v>
      </c>
      <c r="B36" s="2"/>
      <c r="C36" s="23">
        <f>B37</f>
        <v>1071</v>
      </c>
    </row>
    <row r="37" spans="1:3" ht="15">
      <c r="A37" s="20" t="s">
        <v>70</v>
      </c>
      <c r="B37" s="4">
        <v>1071</v>
      </c>
      <c r="C37" s="23"/>
    </row>
    <row r="38" spans="1:3" ht="6.75" customHeight="1" thickBot="1">
      <c r="A38" s="21"/>
      <c r="B38" s="6"/>
      <c r="C38" s="23"/>
    </row>
    <row r="39" spans="1:3" ht="15.75" thickBot="1">
      <c r="A39" s="79" t="s">
        <v>54</v>
      </c>
      <c r="B39" s="2"/>
      <c r="C39" s="77">
        <f>+C27+C33+C36</f>
        <v>2716891</v>
      </c>
    </row>
    <row r="40" spans="1:3" ht="15.75" thickBot="1">
      <c r="A40" s="79" t="s">
        <v>55</v>
      </c>
      <c r="B40" s="2"/>
      <c r="C40" s="77">
        <f>+C39+C24</f>
        <v>3260363</v>
      </c>
    </row>
    <row r="41" spans="1:3" ht="9.75" customHeight="1" thickBot="1">
      <c r="A41" s="22"/>
      <c r="B41" s="6"/>
      <c r="C41" s="80"/>
    </row>
    <row r="42" spans="1:3" ht="15.75" thickBot="1">
      <c r="A42" s="79" t="s">
        <v>63</v>
      </c>
      <c r="B42" s="2"/>
      <c r="C42" s="81">
        <f>+C17-C40</f>
        <v>2474875</v>
      </c>
    </row>
    <row r="43" spans="1:3" ht="15">
      <c r="A43" s="20"/>
      <c r="B43" s="2"/>
      <c r="C43" s="23"/>
    </row>
    <row r="44" spans="1:3" ht="15">
      <c r="A44" s="20"/>
      <c r="B44" s="2"/>
      <c r="C44" s="23"/>
    </row>
    <row r="45" spans="1:3" ht="15">
      <c r="A45" s="84" t="s">
        <v>93</v>
      </c>
      <c r="B45" s="111" t="s">
        <v>94</v>
      </c>
      <c r="C45" s="112"/>
    </row>
    <row r="46" spans="1:3" ht="15">
      <c r="A46" s="71" t="s">
        <v>56</v>
      </c>
      <c r="B46" s="85" t="s">
        <v>57</v>
      </c>
      <c r="C46" s="103"/>
    </row>
    <row r="47" spans="1:3" ht="15">
      <c r="A47" s="71" t="s">
        <v>58</v>
      </c>
      <c r="B47" s="85" t="s">
        <v>59</v>
      </c>
      <c r="C47" s="103"/>
    </row>
    <row r="48" spans="1:3" ht="15">
      <c r="A48" s="24" t="s">
        <v>60</v>
      </c>
      <c r="B48" s="14"/>
      <c r="C48" s="25"/>
    </row>
    <row r="49" spans="1:3" ht="15.75" thickBot="1">
      <c r="A49" s="26" t="s">
        <v>61</v>
      </c>
      <c r="B49" s="27"/>
      <c r="C49" s="28"/>
    </row>
  </sheetData>
  <sheetProtection/>
  <mergeCells count="8">
    <mergeCell ref="B47:C47"/>
    <mergeCell ref="A2:C2"/>
    <mergeCell ref="A3:C3"/>
    <mergeCell ref="A4:C4"/>
    <mergeCell ref="A5:C5"/>
    <mergeCell ref="A6:C6"/>
    <mergeCell ref="B46:C46"/>
    <mergeCell ref="B45:C45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geOrder="overThenDown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Full name</cp:lastModifiedBy>
  <cp:lastPrinted>2016-11-02T21:59:28Z</cp:lastPrinted>
  <dcterms:created xsi:type="dcterms:W3CDTF">2010-04-14T12:23:58Z</dcterms:created>
  <dcterms:modified xsi:type="dcterms:W3CDTF">2016-12-21T17:07:09Z</dcterms:modified>
  <cp:category/>
  <cp:version/>
  <cp:contentType/>
  <cp:contentStatus/>
</cp:coreProperties>
</file>